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ire.requena\Desktop\"/>
    </mc:Choice>
  </mc:AlternateContent>
  <xr:revisionPtr revIDLastSave="0" documentId="8_{B6961C02-E6A3-4DC8-9D97-F33E1E2FBAFD}" xr6:coauthVersionLast="46" xr6:coauthVersionMax="46" xr10:uidLastSave="{00000000-0000-0000-0000-000000000000}"/>
  <bookViews>
    <workbookView xWindow="-108" yWindow="-108" windowWidth="23256" windowHeight="12576" xr2:uid="{0AAF39E9-337E-4485-9ADE-5B648FF2DFD7}"/>
  </bookViews>
  <sheets>
    <sheet name="Le Forestier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" i="4" l="1"/>
  <c r="J48" i="4"/>
  <c r="J49" i="4"/>
  <c r="J50" i="4"/>
  <c r="J51" i="4"/>
  <c r="J52" i="4"/>
  <c r="J46" i="4"/>
  <c r="H47" i="4"/>
  <c r="H48" i="4"/>
  <c r="H49" i="4"/>
  <c r="H50" i="4"/>
  <c r="H51" i="4"/>
  <c r="H52" i="4"/>
  <c r="H46" i="4"/>
  <c r="F36" i="4"/>
  <c r="I58" i="4"/>
  <c r="O56" i="4"/>
  <c r="J56" i="4" s="1"/>
  <c r="O55" i="4"/>
  <c r="J55" i="4" s="1"/>
  <c r="K36" i="4"/>
  <c r="H19" i="4"/>
  <c r="H18" i="4"/>
  <c r="H17" i="4"/>
  <c r="H16" i="4"/>
  <c r="H15" i="4"/>
  <c r="H14" i="4"/>
  <c r="H13" i="4"/>
  <c r="J53" i="4" l="1"/>
  <c r="J54" i="4"/>
  <c r="J57" i="4"/>
  <c r="J58" i="4" s="1"/>
  <c r="K37" i="4" s="1"/>
  <c r="K38" i="4" s="1"/>
</calcChain>
</file>

<file path=xl/sharedStrings.xml><?xml version="1.0" encoding="utf-8"?>
<sst xmlns="http://schemas.openxmlformats.org/spreadsheetml/2006/main" count="56" uniqueCount="51">
  <si>
    <t>INGREDIENTS</t>
  </si>
  <si>
    <t xml:space="preserve">Poids (kg) pour </t>
  </si>
  <si>
    <t>1 portion</t>
  </si>
  <si>
    <t>portions</t>
  </si>
  <si>
    <t>Steak de Canard</t>
  </si>
  <si>
    <t>ETAPES DE PREPARATION</t>
  </si>
  <si>
    <t>Dans une poêle chaude, saisir les burgers sans ajout de matière grasse, 1 min sur chaque face à feu moyen puis 3min30 sur chaque face à feu doux.</t>
  </si>
  <si>
    <t>Servez chaud et régalez-vous !</t>
  </si>
  <si>
    <t>COUT DE REVIENT</t>
  </si>
  <si>
    <r>
      <rPr>
        <b/>
        <u/>
        <sz val="12"/>
        <color theme="1"/>
        <rFont val="Calibri"/>
        <family val="2"/>
        <scheme val="minor"/>
      </rPr>
      <t>Informations à compléter</t>
    </r>
    <r>
      <rPr>
        <b/>
        <sz val="12"/>
        <color theme="1"/>
        <rFont val="Calibri"/>
        <family val="2"/>
        <scheme val="minor"/>
      </rPr>
      <t xml:space="preserve"> : CASES EN VERT </t>
    </r>
  </si>
  <si>
    <t xml:space="preserve">Coût de revient </t>
  </si>
  <si>
    <t>Nombre de portions à préparer :</t>
  </si>
  <si>
    <t xml:space="preserve">Prix de vente HT Hors emballage </t>
  </si>
  <si>
    <t>Pourcentage moyen d'invendus :</t>
  </si>
  <si>
    <t>Coût matière théorique</t>
  </si>
  <si>
    <t xml:space="preserve">Prix de vente TTC avec emballage : </t>
  </si>
  <si>
    <t xml:space="preserve">% coût matière </t>
  </si>
  <si>
    <t xml:space="preserve">Cout de l'emballage </t>
  </si>
  <si>
    <t xml:space="preserve">Taux TVA : </t>
  </si>
  <si>
    <t>POIDS BRUT</t>
  </si>
  <si>
    <t>UNITE</t>
  </si>
  <si>
    <t>PRIX UNITAIRE</t>
  </si>
  <si>
    <t xml:space="preserve">Observations </t>
  </si>
  <si>
    <t>Coût matière globale :</t>
  </si>
  <si>
    <t>COUTS HORAIRES</t>
  </si>
  <si>
    <t>Coût matière unitaire HT :</t>
  </si>
  <si>
    <t>Nbre d'heure</t>
  </si>
  <si>
    <t xml:space="preserve">Coût horaire </t>
  </si>
  <si>
    <t xml:space="preserve">Total </t>
  </si>
  <si>
    <t xml:space="preserve">Coût temps cuisine </t>
  </si>
  <si>
    <t xml:space="preserve">Coût temps Cuisine </t>
  </si>
  <si>
    <t xml:space="preserve">Coût temps cuisine nuit </t>
  </si>
  <si>
    <t xml:space="preserve">Coût temps Cuisine Nuit </t>
  </si>
  <si>
    <t>Coût de revient unitaire  TTC :</t>
  </si>
  <si>
    <t>Coût de revient unitaire TTC incluant les invendus  :</t>
  </si>
  <si>
    <t>Le Forestier</t>
  </si>
  <si>
    <t>Pains burger</t>
  </si>
  <si>
    <t>champignoins Portobello</t>
  </si>
  <si>
    <t>tranches de Gorgonzola</t>
  </si>
  <si>
    <t>Oignons frits</t>
  </si>
  <si>
    <t>Roquette</t>
  </si>
  <si>
    <t>sauce Tartare</t>
  </si>
  <si>
    <t xml:space="preserve">Grillez les pains au toaster </t>
  </si>
  <si>
    <t xml:space="preserve">Etalez la sauce gribiche sur les bases de pain, ajoutez les steaks, déposer les champignons et couvrez du fromage. Placez au four, et sortez lorsque le fromage est bien fondant. </t>
  </si>
  <si>
    <t xml:space="preserve">Parsemez des oignons frits, ajoutez la roquette et terminez vos burgers en déposant les chapeaux légèrement enduits de sauce gribiche. </t>
  </si>
  <si>
    <t>PRIX KG</t>
  </si>
  <si>
    <t>steak de canard</t>
  </si>
  <si>
    <t>pains burger</t>
  </si>
  <si>
    <t>oignons frits</t>
  </si>
  <si>
    <t>roquette</t>
  </si>
  <si>
    <t>sauce tartare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</si>
</sst>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\ &quot;€&quot;"/>
    <numFmt numFmtId="166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4" tint="0.39997558519241921"/>
      <name val="Calibri"/>
      <family val="2"/>
      <scheme val="minor"/>
    </font>
    <font>
      <b/>
      <sz val="16"/>
      <color theme="4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4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4" tint="0.3999755851924192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0" xfId="0" applyFont="1"/>
    <xf numFmtId="0" fontId="0" fillId="0" borderId="4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5" xfId="0" applyBorder="1"/>
    <xf numFmtId="0" fontId="6" fillId="0" borderId="5" xfId="0" applyFont="1" applyBorder="1"/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164" fontId="10" fillId="0" borderId="7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165" fontId="9" fillId="3" borderId="0" xfId="0" applyNumberFormat="1" applyFont="1" applyFill="1" applyAlignment="1">
      <alignment horizontal="center"/>
    </xf>
    <xf numFmtId="0" fontId="0" fillId="0" borderId="0" xfId="0" applyAlignment="1">
      <alignment horizontal="right" wrapText="1"/>
    </xf>
    <xf numFmtId="9" fontId="9" fillId="2" borderId="0" xfId="0" applyNumberFormat="1" applyFont="1" applyFill="1" applyAlignment="1">
      <alignment horizontal="center" vertical="center"/>
    </xf>
    <xf numFmtId="166" fontId="9" fillId="3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9" fontId="9" fillId="3" borderId="0" xfId="1" applyFont="1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0" fillId="3" borderId="0" xfId="0" applyFill="1" applyAlignment="1">
      <alignment horizontal="right"/>
    </xf>
    <xf numFmtId="165" fontId="9" fillId="3" borderId="0" xfId="0" applyNumberFormat="1" applyFont="1" applyFill="1" applyAlignment="1">
      <alignment horizontal="center" vertical="center"/>
    </xf>
    <xf numFmtId="9" fontId="9" fillId="3" borderId="0" xfId="0" applyNumberFormat="1" applyFont="1" applyFill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6" fontId="6" fillId="2" borderId="18" xfId="0" applyNumberFormat="1" applyFont="1" applyFill="1" applyBorder="1" applyAlignment="1">
      <alignment vertical="center"/>
    </xf>
    <xf numFmtId="166" fontId="6" fillId="0" borderId="19" xfId="0" applyNumberFormat="1" applyFont="1" applyBorder="1" applyAlignment="1">
      <alignment horizontal="right" vertical="center"/>
    </xf>
    <xf numFmtId="166" fontId="6" fillId="2" borderId="21" xfId="0" applyNumberFormat="1" applyFont="1" applyFill="1" applyBorder="1" applyAlignment="1">
      <alignment vertical="center"/>
    </xf>
    <xf numFmtId="166" fontId="6" fillId="2" borderId="22" xfId="0" applyNumberFormat="1" applyFont="1" applyFill="1" applyBorder="1" applyAlignment="1">
      <alignment vertical="center"/>
    </xf>
    <xf numFmtId="0" fontId="12" fillId="0" borderId="0" xfId="0" applyFont="1" applyAlignment="1">
      <alignment vertical="top"/>
    </xf>
    <xf numFmtId="166" fontId="6" fillId="0" borderId="24" xfId="0" applyNumberFormat="1" applyFont="1" applyBorder="1" applyAlignment="1">
      <alignment horizontal="right"/>
    </xf>
    <xf numFmtId="0" fontId="12" fillId="0" borderId="4" xfId="0" applyFont="1" applyBorder="1" applyAlignment="1">
      <alignment vertical="top"/>
    </xf>
    <xf numFmtId="166" fontId="6" fillId="0" borderId="27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66" fontId="15" fillId="0" borderId="31" xfId="0" applyNumberFormat="1" applyFont="1" applyBorder="1"/>
    <xf numFmtId="0" fontId="6" fillId="0" borderId="26" xfId="0" applyFont="1" applyBorder="1"/>
    <xf numFmtId="0" fontId="6" fillId="2" borderId="26" xfId="0" applyFont="1" applyFill="1" applyBorder="1" applyAlignment="1">
      <alignment horizontal="center"/>
    </xf>
    <xf numFmtId="166" fontId="6" fillId="2" borderId="26" xfId="0" applyNumberFormat="1" applyFont="1" applyFill="1" applyBorder="1" applyAlignment="1">
      <alignment horizontal="center"/>
    </xf>
    <xf numFmtId="166" fontId="6" fillId="0" borderId="26" xfId="0" applyNumberFormat="1" applyFont="1" applyBorder="1" applyAlignment="1">
      <alignment horizontal="center"/>
    </xf>
    <xf numFmtId="166" fontId="15" fillId="0" borderId="34" xfId="0" applyNumberFormat="1" applyFont="1" applyBorder="1"/>
    <xf numFmtId="0" fontId="6" fillId="0" borderId="35" xfId="0" applyFont="1" applyBorder="1"/>
    <xf numFmtId="0" fontId="6" fillId="2" borderId="35" xfId="0" applyFont="1" applyFill="1" applyBorder="1" applyAlignment="1">
      <alignment horizontal="center"/>
    </xf>
    <xf numFmtId="166" fontId="6" fillId="2" borderId="35" xfId="0" applyNumberFormat="1" applyFont="1" applyFill="1" applyBorder="1" applyAlignment="1">
      <alignment horizontal="center"/>
    </xf>
    <xf numFmtId="166" fontId="6" fillId="0" borderId="35" xfId="0" applyNumberFormat="1" applyFont="1" applyBorder="1" applyAlignment="1">
      <alignment horizontal="center"/>
    </xf>
    <xf numFmtId="9" fontId="6" fillId="0" borderId="37" xfId="0" applyNumberFormat="1" applyFont="1" applyBorder="1" applyAlignment="1">
      <alignment vertical="center"/>
    </xf>
    <xf numFmtId="166" fontId="16" fillId="0" borderId="38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39" xfId="0" applyBorder="1"/>
    <xf numFmtId="0" fontId="0" fillId="0" borderId="40" xfId="0" applyBorder="1"/>
    <xf numFmtId="0" fontId="0" fillId="0" borderId="40" xfId="0" applyBorder="1" applyAlignment="1">
      <alignment horizontal="center"/>
    </xf>
    <xf numFmtId="0" fontId="0" fillId="0" borderId="41" xfId="0" applyBorder="1"/>
    <xf numFmtId="0" fontId="6" fillId="0" borderId="17" xfId="0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 vertic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6" fillId="0" borderId="36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9" fillId="0" borderId="16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5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14" fillId="4" borderId="29" xfId="0" applyFont="1" applyFill="1" applyBorder="1" applyAlignment="1">
      <alignment horizontal="right"/>
    </xf>
    <xf numFmtId="0" fontId="14" fillId="4" borderId="30" xfId="0" applyFont="1" applyFill="1" applyBorder="1" applyAlignment="1">
      <alignment horizontal="right"/>
    </xf>
    <xf numFmtId="0" fontId="14" fillId="4" borderId="32" xfId="0" applyFont="1" applyFill="1" applyBorder="1" applyAlignment="1">
      <alignment horizontal="right"/>
    </xf>
    <xf numFmtId="0" fontId="14" fillId="4" borderId="33" xfId="0" applyFont="1" applyFill="1" applyBorder="1" applyAlignment="1">
      <alignment horizontal="right"/>
    </xf>
    <xf numFmtId="0" fontId="6" fillId="0" borderId="16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9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316577</xdr:colOff>
      <xdr:row>32</xdr:row>
      <xdr:rowOff>152400</xdr:rowOff>
    </xdr:from>
    <xdr:to>
      <xdr:col>6</xdr:col>
      <xdr:colOff>554182</xdr:colOff>
      <xdr:row>40</xdr:row>
      <xdr:rowOff>138546</xdr:rowOff>
    </xdr:to>
    <xdr:sp macro="" textlink="">
      <xdr:nvSpPr>
        <xdr:cNvPr id="2" name="Rectangle : coins arrondis 6">
          <a:extLst>
            <a:ext uri="{FF2B5EF4-FFF2-40B4-BE49-F238E27FC236}">
              <a16:creationId xmlns:a16="http://schemas.microsoft.com/office/drawing/2014/main" id="{97C61D3A-21A8-45BA-88AC-5BE222EC2B98}"/>
            </a:ext>
            <a:ext uri="{147F2762-F138-4A5C-976F-8EAC2B608ADB}">
              <a16:predDERef xmlns:a16="http://schemas.microsoft.com/office/drawing/2014/main" pred="{C6F11E70-5CAC-483B-94F4-2644FC5C7B74}"/>
            </a:ext>
          </a:extLst>
        </xdr:cNvPr>
        <xdr:cNvSpPr/>
      </xdr:nvSpPr>
      <xdr:spPr>
        <a:xfrm>
          <a:off x="3463637" y="8248650"/>
          <a:ext cx="5211560" cy="1392036"/>
        </a:xfrm>
        <a:prstGeom prst="roundRect">
          <a:avLst/>
        </a:prstGeom>
        <a:noFill/>
        <a:ln w="28575"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628650</xdr:colOff>
      <xdr:row>1</xdr:row>
      <xdr:rowOff>419100</xdr:rowOff>
    </xdr:from>
    <xdr:to>
      <xdr:col>2</xdr:col>
      <xdr:colOff>1057275</xdr:colOff>
      <xdr:row>11</xdr:row>
      <xdr:rowOff>209550</xdr:rowOff>
    </xdr:to>
    <xdr:sp macro="" textlink="">
      <xdr:nvSpPr>
        <xdr:cNvPr id="3" name="Rectangle : coins arrondis 16">
          <a:extLst>
            <a:ext uri="{FF2B5EF4-FFF2-40B4-BE49-F238E27FC236}">
              <a16:creationId xmlns:a16="http://schemas.microsoft.com/office/drawing/2014/main" id="{3B947010-2D19-4A88-806B-7206D611D65E}"/>
            </a:ext>
            <a:ext uri="{147F2762-F138-4A5C-976F-8EAC2B608ADB}">
              <a16:predDERef xmlns:a16="http://schemas.microsoft.com/office/drawing/2014/main" pred="{97C61D3A-21A8-45BA-88AC-5BE222EC2B98}"/>
            </a:ext>
          </a:extLst>
        </xdr:cNvPr>
        <xdr:cNvSpPr/>
      </xdr:nvSpPr>
      <xdr:spPr>
        <a:xfrm>
          <a:off x="628650" y="609600"/>
          <a:ext cx="2133600" cy="2409825"/>
        </a:xfrm>
        <a:prstGeom prst="round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20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212629</xdr:colOff>
      <xdr:row>54</xdr:row>
      <xdr:rowOff>103908</xdr:rowOff>
    </xdr:from>
    <xdr:to>
      <xdr:col>10</xdr:col>
      <xdr:colOff>1038129</xdr:colOff>
      <xdr:row>55</xdr:row>
      <xdr:rowOff>161636</xdr:rowOff>
    </xdr:to>
    <xdr:sp macro="" textlink="">
      <xdr:nvSpPr>
        <xdr:cNvPr id="4" name="Flèche : double flèche horizontale 3">
          <a:extLst>
            <a:ext uri="{FF2B5EF4-FFF2-40B4-BE49-F238E27FC236}">
              <a16:creationId xmlns:a16="http://schemas.microsoft.com/office/drawing/2014/main" id="{A7660437-0735-44DD-AD29-676DE699FC79}"/>
            </a:ext>
          </a:extLst>
        </xdr:cNvPr>
        <xdr:cNvSpPr/>
      </xdr:nvSpPr>
      <xdr:spPr>
        <a:xfrm>
          <a:off x="12715144" y="13084578"/>
          <a:ext cx="831215" cy="261563"/>
        </a:xfrm>
        <a:prstGeom prst="leftRightArrow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1074662</xdr:colOff>
      <xdr:row>32</xdr:row>
      <xdr:rowOff>141212</xdr:rowOff>
    </xdr:from>
    <xdr:to>
      <xdr:col>11</xdr:col>
      <xdr:colOff>207887</xdr:colOff>
      <xdr:row>40</xdr:row>
      <xdr:rowOff>65012</xdr:rowOff>
    </xdr:to>
    <xdr:sp macro="" textlink="">
      <xdr:nvSpPr>
        <xdr:cNvPr id="5" name="Rectangle : coins arrondis 6">
          <a:extLst>
            <a:ext uri="{FF2B5EF4-FFF2-40B4-BE49-F238E27FC236}">
              <a16:creationId xmlns:a16="http://schemas.microsoft.com/office/drawing/2014/main" id="{5C8BF575-869E-421A-BDAD-91A3C9CFCF8E}"/>
            </a:ext>
            <a:ext uri="{147F2762-F138-4A5C-976F-8EAC2B608ADB}">
              <a16:predDERef xmlns:a16="http://schemas.microsoft.com/office/drawing/2014/main" pred="{8FDD8F81-3354-421A-A554-1465120AF0A2}"/>
            </a:ext>
          </a:extLst>
        </xdr:cNvPr>
        <xdr:cNvSpPr/>
      </xdr:nvSpPr>
      <xdr:spPr>
        <a:xfrm>
          <a:off x="10239617" y="8235557"/>
          <a:ext cx="3688080" cy="1333500"/>
        </a:xfrm>
        <a:prstGeom prst="round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773545</xdr:colOff>
      <xdr:row>8</xdr:row>
      <xdr:rowOff>92363</xdr:rowOff>
    </xdr:from>
    <xdr:to>
      <xdr:col>9</xdr:col>
      <xdr:colOff>103909</xdr:colOff>
      <xdr:row>11</xdr:row>
      <xdr:rowOff>92364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BBCFE7DF-B900-4ECB-99F5-B25DC6343807}"/>
            </a:ext>
          </a:extLst>
        </xdr:cNvPr>
        <xdr:cNvCxnSpPr/>
      </xdr:nvCxnSpPr>
      <xdr:spPr>
        <a:xfrm flipH="1">
          <a:off x="9940405" y="2201198"/>
          <a:ext cx="1439199" cy="723901"/>
        </a:xfrm>
        <a:prstGeom prst="straightConnector1">
          <a:avLst/>
        </a:prstGeom>
        <a:ln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196273</xdr:colOff>
      <xdr:row>7</xdr:row>
      <xdr:rowOff>92364</xdr:rowOff>
    </xdr:from>
    <xdr:to>
      <xdr:col>10</xdr:col>
      <xdr:colOff>785091</xdr:colOff>
      <xdr:row>8</xdr:row>
      <xdr:rowOff>184727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E32DDB93-F9AC-455B-9102-D5CC9B73645C}"/>
            </a:ext>
          </a:extLst>
        </xdr:cNvPr>
        <xdr:cNvSpPr txBox="1"/>
      </xdr:nvSpPr>
      <xdr:spPr>
        <a:xfrm>
          <a:off x="11475778" y="2020224"/>
          <a:ext cx="1811828" cy="267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i="1">
              <a:solidFill>
                <a:schemeClr val="accent6">
                  <a:lumMod val="60000"/>
                  <a:lumOff val="40000"/>
                </a:schemeClr>
              </a:solidFill>
            </a:rPr>
            <a:t>A compléter</a:t>
          </a:r>
          <a:r>
            <a:rPr lang="fr-FR" sz="1200" i="1" baseline="0">
              <a:solidFill>
                <a:schemeClr val="accent6">
                  <a:lumMod val="60000"/>
                  <a:lumOff val="40000"/>
                </a:schemeClr>
              </a:solidFill>
            </a:rPr>
            <a:t> </a:t>
          </a:r>
          <a:endParaRPr lang="fr-FR" sz="1200" i="1">
            <a:solidFill>
              <a:schemeClr val="accent6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A753-67EA-416A-B2C8-F9CC88C53376}">
  <sheetPr>
    <pageSetUpPr fitToPage="1"/>
  </sheetPr>
  <dimension ref="A2:Q61"/>
  <sheetViews>
    <sheetView showGridLines="0" tabSelected="1" zoomScale="90" zoomScaleNormal="90" workbookViewId="0">
      <selection activeCell="D6" sqref="D6"/>
    </sheetView>
  </sheetViews>
  <sheetFormatPr baseColWidth="10" defaultColWidth="11.44140625" defaultRowHeight="14.4" x14ac:dyDescent="0.3"/>
  <cols>
    <col min="1" max="1" width="17.109375" customWidth="1"/>
    <col min="2" max="2" width="8.44140625" customWidth="1"/>
    <col min="3" max="3" width="20.33203125" customWidth="1"/>
    <col min="4" max="4" width="7.33203125" customWidth="1"/>
    <col min="5" max="5" width="34" customWidth="1"/>
    <col min="6" max="6" width="15.6640625" customWidth="1"/>
    <col min="7" max="7" width="15.109375" customWidth="1"/>
    <col min="8" max="8" width="17.33203125" customWidth="1"/>
    <col min="9" max="9" width="13.44140625" customWidth="1"/>
    <col min="10" max="10" width="17.88671875" customWidth="1"/>
    <col min="11" max="11" width="17.6640625" customWidth="1"/>
    <col min="12" max="12" width="23.5546875" bestFit="1" customWidth="1"/>
    <col min="13" max="15" width="11" style="1" customWidth="1"/>
    <col min="16" max="16" width="15.88671875" customWidth="1"/>
  </cols>
  <sheetData>
    <row r="2" spans="1:17" ht="36.6" x14ac:dyDescent="0.7">
      <c r="A2" s="2"/>
      <c r="B2" s="3"/>
      <c r="C2" s="3"/>
      <c r="D2" s="3"/>
      <c r="E2" s="77" t="s">
        <v>35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4"/>
    </row>
    <row r="3" spans="1:17" ht="21" x14ac:dyDescent="0.4">
      <c r="A3" s="5"/>
      <c r="F3" s="6"/>
      <c r="G3" s="6"/>
      <c r="H3" s="6"/>
      <c r="I3" s="6"/>
      <c r="J3" s="6"/>
      <c r="K3" s="6"/>
      <c r="L3" s="6"/>
      <c r="M3" s="7"/>
      <c r="N3" s="7"/>
      <c r="O3" s="7"/>
      <c r="P3" s="8"/>
      <c r="Q3" s="6"/>
    </row>
    <row r="4" spans="1:17" ht="18" customHeight="1" x14ac:dyDescent="0.35">
      <c r="A4" s="5"/>
      <c r="E4" s="9"/>
      <c r="F4" s="9"/>
      <c r="G4" s="9"/>
      <c r="H4" s="9"/>
      <c r="I4" s="9"/>
      <c r="J4" s="9"/>
      <c r="K4" s="9"/>
      <c r="L4" s="9"/>
      <c r="M4" s="10"/>
      <c r="N4" s="10"/>
      <c r="O4" s="10"/>
      <c r="P4" s="11"/>
      <c r="Q4" s="9"/>
    </row>
    <row r="5" spans="1:17" ht="12" customHeight="1" x14ac:dyDescent="0.3">
      <c r="A5" s="5"/>
      <c r="E5" s="79"/>
      <c r="F5" s="79"/>
      <c r="G5" s="79"/>
      <c r="H5" s="79"/>
      <c r="I5" s="79"/>
      <c r="J5" s="79"/>
      <c r="K5" s="12"/>
      <c r="L5" s="12"/>
      <c r="M5" s="13"/>
      <c r="N5" s="13"/>
      <c r="O5" s="13"/>
      <c r="P5" s="14"/>
      <c r="Q5" s="12"/>
    </row>
    <row r="6" spans="1:17" ht="34.200000000000003" customHeight="1" x14ac:dyDescent="0.3">
      <c r="A6" s="5"/>
      <c r="C6" s="12"/>
      <c r="D6" s="12"/>
      <c r="E6" s="79"/>
      <c r="F6" s="79"/>
      <c r="G6" s="79"/>
      <c r="H6" s="79"/>
      <c r="I6" s="79"/>
      <c r="J6" s="79"/>
      <c r="K6" s="12"/>
      <c r="L6" s="12"/>
      <c r="M6" s="13"/>
      <c r="N6" s="13"/>
      <c r="O6" s="13"/>
      <c r="P6" s="14"/>
      <c r="Q6" s="12"/>
    </row>
    <row r="7" spans="1:17" ht="14.4" customHeight="1" x14ac:dyDescent="0.3">
      <c r="A7" s="5"/>
      <c r="F7" s="15"/>
      <c r="G7" s="15"/>
      <c r="H7" s="15"/>
      <c r="I7" s="15"/>
      <c r="P7" s="14"/>
      <c r="Q7" s="12"/>
    </row>
    <row r="8" spans="1:17" ht="14.4" customHeight="1" x14ac:dyDescent="0.3">
      <c r="A8" s="5"/>
      <c r="P8" s="16"/>
    </row>
    <row r="9" spans="1:17" ht="27.45" customHeight="1" x14ac:dyDescent="0.5">
      <c r="A9" s="5"/>
      <c r="E9" s="80" t="s">
        <v>0</v>
      </c>
      <c r="F9" s="80"/>
      <c r="P9" s="16"/>
    </row>
    <row r="10" spans="1:17" ht="15.6" x14ac:dyDescent="0.3">
      <c r="A10" s="5"/>
      <c r="P10" s="17"/>
    </row>
    <row r="11" spans="1:17" ht="14.4" customHeight="1" x14ac:dyDescent="0.3">
      <c r="A11" s="5"/>
      <c r="E11" s="81" t="s">
        <v>0</v>
      </c>
      <c r="F11" s="81"/>
      <c r="G11" s="18" t="s">
        <v>1</v>
      </c>
      <c r="H11" s="82" t="s">
        <v>1</v>
      </c>
      <c r="I11" s="83"/>
      <c r="P11" s="16"/>
    </row>
    <row r="12" spans="1:17" ht="18" x14ac:dyDescent="0.35">
      <c r="A12" s="5"/>
      <c r="E12" s="81"/>
      <c r="F12" s="81"/>
      <c r="G12" s="19" t="s">
        <v>2</v>
      </c>
      <c r="H12" s="20">
        <v>1</v>
      </c>
      <c r="I12" s="21" t="s">
        <v>3</v>
      </c>
      <c r="P12" s="16"/>
    </row>
    <row r="13" spans="1:17" ht="46.95" customHeight="1" x14ac:dyDescent="0.3">
      <c r="A13" s="5"/>
      <c r="E13" s="73" t="s">
        <v>4</v>
      </c>
      <c r="F13" s="74"/>
      <c r="G13" s="22">
        <v>0.12</v>
      </c>
      <c r="H13" s="75">
        <f>G13*F36</f>
        <v>0.12</v>
      </c>
      <c r="I13" s="76"/>
      <c r="P13" s="16"/>
    </row>
    <row r="14" spans="1:17" ht="15.6" x14ac:dyDescent="0.3">
      <c r="A14" s="5"/>
      <c r="E14" s="85" t="s">
        <v>36</v>
      </c>
      <c r="F14" s="86"/>
      <c r="G14" s="22">
        <v>0.08</v>
      </c>
      <c r="H14" s="87">
        <f>G14*F36</f>
        <v>0.08</v>
      </c>
      <c r="I14" s="88"/>
      <c r="P14" s="16"/>
    </row>
    <row r="15" spans="1:17" ht="18" customHeight="1" x14ac:dyDescent="0.3">
      <c r="A15" s="5"/>
      <c r="E15" s="85" t="s">
        <v>37</v>
      </c>
      <c r="F15" s="86"/>
      <c r="G15" s="22">
        <v>0.05</v>
      </c>
      <c r="H15" s="87">
        <f>G15*F36</f>
        <v>0.05</v>
      </c>
      <c r="I15" s="88"/>
      <c r="P15" s="16"/>
    </row>
    <row r="16" spans="1:17" ht="21" customHeight="1" x14ac:dyDescent="0.3">
      <c r="A16" s="5"/>
      <c r="E16" s="85" t="s">
        <v>38</v>
      </c>
      <c r="F16" s="86"/>
      <c r="G16" s="22">
        <v>0.04</v>
      </c>
      <c r="H16" s="87">
        <f>G16*F36</f>
        <v>0.04</v>
      </c>
      <c r="I16" s="88"/>
      <c r="P16" s="16"/>
    </row>
    <row r="17" spans="1:16" ht="15" customHeight="1" x14ac:dyDescent="0.3">
      <c r="A17" s="5"/>
      <c r="E17" s="85" t="s">
        <v>39</v>
      </c>
      <c r="F17" s="86"/>
      <c r="G17" s="22">
        <v>0.01</v>
      </c>
      <c r="H17" s="87">
        <f>G17*F36</f>
        <v>0.01</v>
      </c>
      <c r="I17" s="88"/>
      <c r="P17" s="16"/>
    </row>
    <row r="18" spans="1:16" ht="15.6" customHeight="1" x14ac:dyDescent="0.3">
      <c r="A18" s="5"/>
      <c r="E18" s="85" t="s">
        <v>40</v>
      </c>
      <c r="F18" s="86"/>
      <c r="G18" s="22">
        <v>1.4999999999999999E-2</v>
      </c>
      <c r="H18" s="87">
        <f>G18*F36</f>
        <v>1.4999999999999999E-2</v>
      </c>
      <c r="I18" s="88"/>
      <c r="P18" s="16"/>
    </row>
    <row r="19" spans="1:16" ht="18" customHeight="1" x14ac:dyDescent="0.3">
      <c r="A19" s="5"/>
      <c r="E19" s="85" t="s">
        <v>41</v>
      </c>
      <c r="F19" s="86"/>
      <c r="G19" s="22">
        <v>0.03</v>
      </c>
      <c r="H19" s="87">
        <f>G19*F36</f>
        <v>0.03</v>
      </c>
      <c r="I19" s="88"/>
      <c r="P19" s="16"/>
    </row>
    <row r="20" spans="1:16" x14ac:dyDescent="0.3">
      <c r="A20" s="5"/>
      <c r="P20" s="16"/>
    </row>
    <row r="21" spans="1:16" x14ac:dyDescent="0.3">
      <c r="A21" s="5"/>
      <c r="P21" s="16"/>
    </row>
    <row r="22" spans="1:16" ht="24" customHeight="1" x14ac:dyDescent="0.5">
      <c r="A22" s="5"/>
      <c r="E22" s="80" t="s">
        <v>5</v>
      </c>
      <c r="F22" s="80"/>
      <c r="P22" s="16"/>
    </row>
    <row r="23" spans="1:16" ht="15.6" x14ac:dyDescent="0.3">
      <c r="A23" s="5"/>
      <c r="P23" s="17"/>
    </row>
    <row r="24" spans="1:16" ht="15.6" x14ac:dyDescent="0.3">
      <c r="A24" s="5"/>
      <c r="E24" s="23" t="s">
        <v>6</v>
      </c>
      <c r="G24" s="23"/>
      <c r="H24" s="23"/>
      <c r="I24" s="23"/>
      <c r="J24" s="23"/>
      <c r="K24" s="23"/>
      <c r="L24" s="23"/>
      <c r="M24" s="24"/>
      <c r="N24" s="24"/>
      <c r="O24" s="24"/>
      <c r="P24" s="17"/>
    </row>
    <row r="25" spans="1:16" ht="15.6" x14ac:dyDescent="0.3">
      <c r="A25" s="5"/>
      <c r="E25" s="23" t="s">
        <v>42</v>
      </c>
      <c r="G25" s="23"/>
      <c r="H25" s="23"/>
      <c r="I25" s="23"/>
      <c r="J25" s="23"/>
      <c r="K25" s="23"/>
      <c r="L25" s="23"/>
      <c r="M25" s="24"/>
      <c r="N25" s="24"/>
      <c r="O25" s="24"/>
      <c r="P25" s="17"/>
    </row>
    <row r="26" spans="1:16" ht="15.6" x14ac:dyDescent="0.3">
      <c r="A26" s="5"/>
      <c r="E26" s="23" t="s">
        <v>43</v>
      </c>
      <c r="G26" s="23"/>
      <c r="H26" s="23"/>
      <c r="I26" s="23"/>
      <c r="J26" s="23"/>
      <c r="K26" s="23"/>
      <c r="L26" s="23"/>
      <c r="M26" s="24"/>
      <c r="N26" s="24"/>
      <c r="O26" s="24"/>
      <c r="P26" s="17"/>
    </row>
    <row r="27" spans="1:16" ht="15.6" x14ac:dyDescent="0.3">
      <c r="A27" s="5"/>
      <c r="E27" s="23" t="s">
        <v>44</v>
      </c>
      <c r="G27" s="23"/>
      <c r="H27" s="23"/>
      <c r="I27" s="23"/>
      <c r="J27" s="23"/>
      <c r="K27" s="23"/>
      <c r="L27" s="23"/>
      <c r="M27" s="24"/>
      <c r="N27" s="24"/>
      <c r="O27" s="24"/>
      <c r="P27" s="17"/>
    </row>
    <row r="28" spans="1:16" ht="15.6" x14ac:dyDescent="0.3">
      <c r="A28" s="5"/>
      <c r="E28" s="23" t="s">
        <v>7</v>
      </c>
      <c r="G28" s="23"/>
      <c r="H28" s="23"/>
      <c r="I28" s="23"/>
      <c r="J28" s="23"/>
      <c r="K28" s="23"/>
      <c r="L28" s="23"/>
      <c r="M28" s="24"/>
      <c r="N28" s="24"/>
      <c r="O28" s="24"/>
      <c r="P28" s="16"/>
    </row>
    <row r="29" spans="1:16" x14ac:dyDescent="0.3">
      <c r="A29" s="5"/>
      <c r="P29" s="16"/>
    </row>
    <row r="30" spans="1:16" x14ac:dyDescent="0.3">
      <c r="A30" s="5"/>
      <c r="P30" s="16"/>
    </row>
    <row r="31" spans="1:16" x14ac:dyDescent="0.3">
      <c r="A31" s="5"/>
      <c r="P31" s="16"/>
    </row>
    <row r="32" spans="1:16" ht="23.4" x14ac:dyDescent="0.45">
      <c r="A32" s="5"/>
      <c r="E32" s="25" t="s">
        <v>8</v>
      </c>
      <c r="P32" s="16"/>
    </row>
    <row r="33" spans="1:17" ht="17.399999999999999" customHeight="1" x14ac:dyDescent="0.3">
      <c r="A33" s="5"/>
      <c r="P33" s="14"/>
      <c r="Q33" s="12"/>
    </row>
    <row r="34" spans="1:17" ht="14.4" customHeight="1" x14ac:dyDescent="0.3">
      <c r="A34" s="5"/>
      <c r="E34" s="26" t="s">
        <v>9</v>
      </c>
      <c r="F34" s="26"/>
      <c r="I34" s="84" t="s">
        <v>10</v>
      </c>
      <c r="J34" s="84"/>
      <c r="K34" s="84"/>
      <c r="P34" s="14"/>
      <c r="Q34" s="12"/>
    </row>
    <row r="35" spans="1:17" ht="8.4" customHeight="1" x14ac:dyDescent="0.3">
      <c r="P35" s="14"/>
      <c r="Q35" s="12"/>
    </row>
    <row r="36" spans="1:17" ht="14.4" customHeight="1" x14ac:dyDescent="0.3">
      <c r="A36" s="5"/>
      <c r="E36" s="27" t="s">
        <v>11</v>
      </c>
      <c r="F36" s="28">
        <f>H12</f>
        <v>1</v>
      </c>
      <c r="I36" s="89" t="s">
        <v>12</v>
      </c>
      <c r="J36" s="89"/>
      <c r="K36" s="29">
        <f>(F38-F39)-((F38-F39)*F40)</f>
        <v>0</v>
      </c>
      <c r="P36" s="14"/>
      <c r="Q36" s="12"/>
    </row>
    <row r="37" spans="1:17" ht="14.4" customHeight="1" x14ac:dyDescent="0.3">
      <c r="A37" s="5"/>
      <c r="E37" s="30" t="s">
        <v>13</v>
      </c>
      <c r="F37" s="31"/>
      <c r="I37" s="89" t="s">
        <v>14</v>
      </c>
      <c r="J37" s="89"/>
      <c r="K37" s="32">
        <f>J58</f>
        <v>0</v>
      </c>
      <c r="P37" s="14"/>
      <c r="Q37" s="12"/>
    </row>
    <row r="38" spans="1:17" ht="14.4" customHeight="1" x14ac:dyDescent="0.3">
      <c r="A38" s="5"/>
      <c r="E38" s="27" t="s">
        <v>15</v>
      </c>
      <c r="F38" s="33"/>
      <c r="G38" s="15"/>
      <c r="H38" s="15"/>
      <c r="I38" s="89" t="s">
        <v>16</v>
      </c>
      <c r="J38" s="89"/>
      <c r="K38" s="34" t="e">
        <f>K37/K36</f>
        <v>#DIV/0!</v>
      </c>
      <c r="P38" s="14"/>
      <c r="Q38" s="12"/>
    </row>
    <row r="39" spans="1:17" ht="14.4" customHeight="1" x14ac:dyDescent="0.3">
      <c r="A39" s="5"/>
      <c r="E39" s="27" t="s">
        <v>17</v>
      </c>
      <c r="F39" s="33"/>
      <c r="G39" s="15"/>
      <c r="H39" s="15"/>
      <c r="I39" s="35"/>
      <c r="J39" s="36"/>
      <c r="K39" s="37"/>
      <c r="P39" s="14"/>
      <c r="Q39" s="12"/>
    </row>
    <row r="40" spans="1:17" ht="14.4" customHeight="1" x14ac:dyDescent="0.3">
      <c r="A40" s="5"/>
      <c r="E40" s="27" t="s">
        <v>18</v>
      </c>
      <c r="F40" s="31"/>
      <c r="G40" s="15"/>
      <c r="H40" s="15"/>
      <c r="I40" s="35"/>
      <c r="J40" s="36"/>
      <c r="K40" s="38"/>
      <c r="P40" s="14"/>
      <c r="Q40" s="12"/>
    </row>
    <row r="41" spans="1:17" ht="14.4" customHeight="1" x14ac:dyDescent="0.3">
      <c r="A41" s="5"/>
      <c r="F41" s="15"/>
      <c r="G41" s="15"/>
      <c r="H41" s="15"/>
      <c r="I41" s="15"/>
      <c r="P41" s="14"/>
      <c r="Q41" s="12"/>
    </row>
    <row r="42" spans="1:17" ht="14.4" customHeight="1" x14ac:dyDescent="0.3">
      <c r="A42" s="5"/>
      <c r="F42" s="15"/>
      <c r="G42" s="15"/>
      <c r="H42" s="15"/>
      <c r="I42" s="15"/>
      <c r="P42" s="14"/>
      <c r="Q42" s="12"/>
    </row>
    <row r="43" spans="1:17" ht="23.4" x14ac:dyDescent="0.45">
      <c r="A43" s="5"/>
      <c r="E43" s="25"/>
      <c r="I43" s="90"/>
      <c r="J43" s="24"/>
      <c r="P43" s="16"/>
    </row>
    <row r="44" spans="1:17" ht="15.6" x14ac:dyDescent="0.3">
      <c r="A44" s="5"/>
      <c r="I44" s="90"/>
      <c r="J44" s="24"/>
      <c r="P44" s="16"/>
    </row>
    <row r="45" spans="1:17" ht="14.4" customHeight="1" x14ac:dyDescent="0.3">
      <c r="A45" s="5"/>
      <c r="E45" s="91" t="s">
        <v>0</v>
      </c>
      <c r="F45" s="92"/>
      <c r="G45" s="39" t="s">
        <v>19</v>
      </c>
      <c r="H45" s="40" t="s">
        <v>20</v>
      </c>
      <c r="I45" s="41" t="s">
        <v>45</v>
      </c>
      <c r="J45" s="42" t="s">
        <v>21</v>
      </c>
      <c r="P45" s="16"/>
    </row>
    <row r="46" spans="1:17" ht="50.4" customHeight="1" x14ac:dyDescent="0.3">
      <c r="A46" s="5"/>
      <c r="E46" s="108" t="s">
        <v>46</v>
      </c>
      <c r="F46" s="108"/>
      <c r="G46" s="72">
        <v>0.12</v>
      </c>
      <c r="H46" s="71">
        <f>$H$12</f>
        <v>1</v>
      </c>
      <c r="I46" s="43"/>
      <c r="J46" s="44">
        <f>I46*H13</f>
        <v>0</v>
      </c>
      <c r="P46" s="16"/>
    </row>
    <row r="47" spans="1:17" ht="15.6" x14ac:dyDescent="0.3">
      <c r="A47" s="5"/>
      <c r="E47" s="109" t="s">
        <v>47</v>
      </c>
      <c r="F47" s="109"/>
      <c r="G47" s="72">
        <v>0.08</v>
      </c>
      <c r="H47" s="71">
        <f t="shared" ref="H47:H52" si="0">$H$12</f>
        <v>1</v>
      </c>
      <c r="I47" s="45"/>
      <c r="J47" s="44">
        <f t="shared" ref="J47:J52" si="1">I47*H14</f>
        <v>0</v>
      </c>
      <c r="P47" s="16"/>
    </row>
    <row r="48" spans="1:17" ht="15.6" x14ac:dyDescent="0.3">
      <c r="A48" s="5"/>
      <c r="E48" s="109" t="s">
        <v>37</v>
      </c>
      <c r="F48" s="109"/>
      <c r="G48" s="72">
        <v>0.05</v>
      </c>
      <c r="H48" s="71">
        <f t="shared" si="0"/>
        <v>1</v>
      </c>
      <c r="I48" s="45"/>
      <c r="J48" s="44">
        <f t="shared" si="1"/>
        <v>0</v>
      </c>
      <c r="P48" s="16"/>
    </row>
    <row r="49" spans="1:16" ht="15.6" x14ac:dyDescent="0.3">
      <c r="A49" s="5"/>
      <c r="E49" s="109" t="s">
        <v>38</v>
      </c>
      <c r="F49" s="109"/>
      <c r="G49" s="72">
        <v>0.04</v>
      </c>
      <c r="H49" s="71">
        <f t="shared" si="0"/>
        <v>1</v>
      </c>
      <c r="I49" s="45"/>
      <c r="J49" s="44">
        <f t="shared" si="1"/>
        <v>0</v>
      </c>
      <c r="P49" s="16"/>
    </row>
    <row r="50" spans="1:16" ht="15.6" x14ac:dyDescent="0.3">
      <c r="A50" s="5"/>
      <c r="E50" s="109" t="s">
        <v>48</v>
      </c>
      <c r="F50" s="109"/>
      <c r="G50" s="72">
        <v>0.01</v>
      </c>
      <c r="H50" s="71">
        <f t="shared" si="0"/>
        <v>1</v>
      </c>
      <c r="I50" s="46"/>
      <c r="J50" s="44">
        <f t="shared" si="1"/>
        <v>0</v>
      </c>
      <c r="P50" s="16"/>
    </row>
    <row r="51" spans="1:16" ht="15.6" x14ac:dyDescent="0.3">
      <c r="A51" s="5"/>
      <c r="E51" s="109" t="s">
        <v>49</v>
      </c>
      <c r="F51" s="109"/>
      <c r="G51" s="72">
        <v>1.4999999999999999E-2</v>
      </c>
      <c r="H51" s="71">
        <f t="shared" si="0"/>
        <v>1</v>
      </c>
      <c r="I51" s="46"/>
      <c r="J51" s="44">
        <f t="shared" si="1"/>
        <v>0</v>
      </c>
      <c r="P51" s="16"/>
    </row>
    <row r="52" spans="1:16" ht="15.6" x14ac:dyDescent="0.3">
      <c r="A52" s="5"/>
      <c r="E52" s="109" t="s">
        <v>50</v>
      </c>
      <c r="F52" s="109"/>
      <c r="G52" s="72">
        <v>0.03</v>
      </c>
      <c r="H52" s="71">
        <f t="shared" si="0"/>
        <v>1</v>
      </c>
      <c r="I52" s="46"/>
      <c r="J52" s="44">
        <f t="shared" si="1"/>
        <v>0</v>
      </c>
      <c r="P52" s="16"/>
    </row>
    <row r="53" spans="1:16" ht="15.6" x14ac:dyDescent="0.3">
      <c r="A53" s="5"/>
      <c r="E53" s="49" t="s">
        <v>22</v>
      </c>
      <c r="F53" s="47"/>
      <c r="G53" s="47"/>
      <c r="H53" s="95" t="s">
        <v>23</v>
      </c>
      <c r="I53" s="96"/>
      <c r="J53" s="48">
        <f>SUM(J46:J52)</f>
        <v>0</v>
      </c>
      <c r="L53" s="97" t="s">
        <v>24</v>
      </c>
      <c r="M53" s="98"/>
      <c r="N53" s="98"/>
      <c r="O53" s="99"/>
      <c r="P53" s="16"/>
    </row>
    <row r="54" spans="1:16" ht="30.45" customHeight="1" x14ac:dyDescent="0.3">
      <c r="A54" s="5"/>
      <c r="E54" s="49"/>
      <c r="F54" s="47"/>
      <c r="G54" s="47"/>
      <c r="H54" s="100" t="s">
        <v>25</v>
      </c>
      <c r="I54" s="101"/>
      <c r="J54" s="50">
        <f>(J53/F36)*(1-F40)</f>
        <v>0</v>
      </c>
      <c r="L54" s="51"/>
      <c r="M54" s="52" t="s">
        <v>26</v>
      </c>
      <c r="N54" s="52" t="s">
        <v>27</v>
      </c>
      <c r="O54" s="52" t="s">
        <v>28</v>
      </c>
      <c r="P54" s="16"/>
    </row>
    <row r="55" spans="1:16" ht="15.6" x14ac:dyDescent="0.3">
      <c r="A55" s="5"/>
      <c r="E55" s="49"/>
      <c r="F55" s="47"/>
      <c r="G55" s="47"/>
      <c r="H55" s="102" t="s">
        <v>29</v>
      </c>
      <c r="I55" s="103"/>
      <c r="J55" s="53">
        <f>O55</f>
        <v>0</v>
      </c>
      <c r="L55" s="54" t="s">
        <v>30</v>
      </c>
      <c r="M55" s="55"/>
      <c r="N55" s="56"/>
      <c r="O55" s="57">
        <f>M55*N55</f>
        <v>0</v>
      </c>
      <c r="P55" s="16"/>
    </row>
    <row r="56" spans="1:16" ht="15.6" x14ac:dyDescent="0.3">
      <c r="A56" s="5"/>
      <c r="E56" s="49"/>
      <c r="F56" s="47"/>
      <c r="G56" s="47"/>
      <c r="H56" s="104" t="s">
        <v>31</v>
      </c>
      <c r="I56" s="105"/>
      <c r="J56" s="58">
        <f>O56</f>
        <v>0</v>
      </c>
      <c r="L56" s="59" t="s">
        <v>32</v>
      </c>
      <c r="M56" s="60"/>
      <c r="N56" s="61"/>
      <c r="O56" s="62">
        <f>M56*N56</f>
        <v>0</v>
      </c>
      <c r="P56" s="16"/>
    </row>
    <row r="57" spans="1:16" ht="21.6" customHeight="1" x14ac:dyDescent="0.3">
      <c r="A57" s="5"/>
      <c r="E57" s="106" t="s">
        <v>33</v>
      </c>
      <c r="F57" s="107"/>
      <c r="G57" s="107"/>
      <c r="H57" s="107"/>
      <c r="I57" s="107"/>
      <c r="J57" s="50">
        <f>(J53+J55+J56)/F36</f>
        <v>0</v>
      </c>
      <c r="P57" s="16"/>
    </row>
    <row r="58" spans="1:16" ht="21" x14ac:dyDescent="0.4">
      <c r="A58" s="5"/>
      <c r="E58" s="93" t="s">
        <v>34</v>
      </c>
      <c r="F58" s="94"/>
      <c r="G58" s="94"/>
      <c r="H58" s="94"/>
      <c r="I58" s="63">
        <f>F37</f>
        <v>0</v>
      </c>
      <c r="J58" s="64">
        <f>J57*(1+F40)</f>
        <v>0</v>
      </c>
      <c r="P58" s="16"/>
    </row>
    <row r="59" spans="1:16" ht="18" x14ac:dyDescent="0.35">
      <c r="A59" s="5"/>
      <c r="E59" s="65"/>
      <c r="F59" s="66"/>
      <c r="P59" s="16"/>
    </row>
    <row r="60" spans="1:16" x14ac:dyDescent="0.3">
      <c r="A60" s="5"/>
      <c r="P60" s="16"/>
    </row>
    <row r="61" spans="1:16" x14ac:dyDescent="0.3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9"/>
      <c r="N61" s="69"/>
      <c r="O61" s="69"/>
      <c r="P61" s="70"/>
    </row>
  </sheetData>
  <mergeCells count="40">
    <mergeCell ref="H54:I54"/>
    <mergeCell ref="H55:I55"/>
    <mergeCell ref="H56:I56"/>
    <mergeCell ref="E57:I57"/>
    <mergeCell ref="E58:H58"/>
    <mergeCell ref="L53:O53"/>
    <mergeCell ref="I38:J38"/>
    <mergeCell ref="I43:I44"/>
    <mergeCell ref="E45:F45"/>
    <mergeCell ref="E46:F46"/>
    <mergeCell ref="E47:F47"/>
    <mergeCell ref="E48:F48"/>
    <mergeCell ref="E49:F49"/>
    <mergeCell ref="E50:F50"/>
    <mergeCell ref="E51:F51"/>
    <mergeCell ref="E52:F52"/>
    <mergeCell ref="H53:I53"/>
    <mergeCell ref="I37:J37"/>
    <mergeCell ref="E17:F17"/>
    <mergeCell ref="H17:I17"/>
    <mergeCell ref="E18:F18"/>
    <mergeCell ref="H18:I18"/>
    <mergeCell ref="E19:F19"/>
    <mergeCell ref="H19:I19"/>
    <mergeCell ref="E22:F22"/>
    <mergeCell ref="I34:K34"/>
    <mergeCell ref="I36:J36"/>
    <mergeCell ref="E14:F14"/>
    <mergeCell ref="H14:I14"/>
    <mergeCell ref="E15:F15"/>
    <mergeCell ref="H15:I15"/>
    <mergeCell ref="E16:F16"/>
    <mergeCell ref="H16:I16"/>
    <mergeCell ref="E13:F13"/>
    <mergeCell ref="H13:I13"/>
    <mergeCell ref="E2:P2"/>
    <mergeCell ref="E5:J6"/>
    <mergeCell ref="E9:F9"/>
    <mergeCell ref="E11:F12"/>
    <mergeCell ref="H11:I11"/>
  </mergeCells>
  <pageMargins left="0.25" right="0.25" top="0.75" bottom="0.75" header="0.3" footer="0.3"/>
  <pageSetup scale="38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E91D0A3F883D4EA55B8E4F317F2086" ma:contentTypeVersion="2" ma:contentTypeDescription="Create a new document." ma:contentTypeScope="" ma:versionID="4244fe27432414c162c278c8698dd558">
  <xsd:schema xmlns:xsd="http://www.w3.org/2001/XMLSchema" xmlns:xs="http://www.w3.org/2001/XMLSchema" xmlns:p="http://schemas.microsoft.com/office/2006/metadata/properties" xmlns:ns3="11c0c633-00c6-4204-9682-4d3b2a9201d9" targetNamespace="http://schemas.microsoft.com/office/2006/metadata/properties" ma:root="true" ma:fieldsID="70c017c7f639784ee6575a185397f652" ns3:_="">
    <xsd:import namespace="11c0c633-00c6-4204-9682-4d3b2a9201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0c633-00c6-4204-9682-4d3b2a9201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33C7EF-24E6-4116-8590-9B2E7C619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c0c633-00c6-4204-9682-4d3b2a920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E21FB4-725D-4BE8-A802-06462CABED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A076C-DBA3-4988-954B-5EF97AA5FF27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11c0c633-00c6-4204-9682-4d3b2a9201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Le Forestier</vt:lpstr>
    </vt:vector>
  </TitlesOfParts>
  <Manager/>
  <Company>Labeyrie Fine Foods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Salim BELARBI</dc:creator>
  <cp:keywords/>
  <dc:description/>
  <cp:lastModifiedBy>Claire REQUENA</cp:lastModifiedBy>
  <cp:revision/>
  <dcterms:created xsi:type="dcterms:W3CDTF">2022-08-04T07:09:29Z</dcterms:created>
  <dcterms:modified xsi:type="dcterms:W3CDTF">2022-08-23T08:42:46Z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0x010100CDE91D0A3F883D4EA55B8E4F317F2086</vt:lpwstr>
  </property>
</Properties>
</file>